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udget vs Actual" sheetId="1" r:id="rId1"/>
    <sheet name="Price Volume Mix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(#,##0.00);0.00"/>
    <numFmt numFmtId="165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1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1" fillId="2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34" customWidth="1"/>
    <col min="2" max="2" width="9" customWidth="1"/>
    <col min="3" max="3" width="14" customWidth="1"/>
    <col min="4" max="4" width="14" customWidth="1"/>
    <col min="5" max="5" width="16" customWidth="1"/>
    <col min="6" max="6" width="11" customWidth="1"/>
    <col min="7" max="7" width="16" customWidth="1"/>
    <col min="8" max="8" width="13" customWidth="1"/>
  </cols>
  <sheetData>
    <row r="1">
      <c r="A1" s="2" t="inlineStr">
        <is>
          <t xml:space="preserve">Budget vs actual variance analysis</t>
        </is>
      </c>
    </row>
    <row r="2">
      <c r="A2" s="3" t="inlineStr">
        <is>
          <t xml:space="preserve">Replace the example figures in columns C and D (white rows). Subtotals, variances, percentages and flags are formulas.</t>
        </is>
      </c>
    </row>
    <row r="4">
      <c r="A4" s="9" t="inlineStr">
        <is>
          <t xml:space="preserve">Line</t>
        </is>
      </c>
      <c r="B4" s="9" t="inlineStr">
        <is>
          <t xml:space="preserve">Type</t>
        </is>
      </c>
      <c r="C4" s="9" t="inlineStr">
        <is>
          <t xml:space="preserve">Budget</t>
        </is>
      </c>
      <c r="D4" s="9" t="inlineStr">
        <is>
          <t xml:space="preserve">Actual</t>
        </is>
      </c>
      <c r="E4" s="9" t="inlineStr">
        <is>
          <t xml:space="preserve">Variance (actual − budget)</t>
        </is>
      </c>
      <c r="F4" s="9" t="inlineStr">
        <is>
          <t xml:space="preserve">Variance %</t>
        </is>
      </c>
      <c r="G4" s="9" t="inlineStr">
        <is>
          <t xml:space="preserve">Favourable / unfavourable</t>
        </is>
      </c>
      <c r="H4" s="9" t="inlineStr">
        <is>
          <t xml:space="preserve">Investigate?</t>
        </is>
      </c>
    </row>
    <row r="5">
      <c r="A5" t="inlineStr">
        <is>
          <t xml:space="preserve">Revenue</t>
        </is>
      </c>
      <c r="B5" t="inlineStr">
        <is>
          <t xml:space="preserve">Income</t>
        </is>
      </c>
      <c r="C5" s="4">
        <v>120000</v>
      </c>
      <c r="D5" s="4">
        <v>112800</v>
      </c>
      <c r="E5" s="4">
        <f>D5-C5</f>
        <v>-7200</v>
      </c>
      <c r="F5" s="6">
        <f>IF(C5=0,"n/a",E5/ABS(C5))</f>
        <v>-0.06</v>
      </c>
      <c r="G5" t="str">
        <f>IF(E5=0,"On budget",IF((B5="Income")=(E5&gt;0),"Favourable","Unfavourable"))</f>
        <v>Unfavourable</v>
      </c>
      <c r="H5" t="str">
        <f>IF(AND(E5&lt;&gt;0,ABS(E5)&gt;=$C$17,OR(C5=0,ABS(E5)&gt;=$C$18*ABS(C5))),"Investigate","")</f>
        <v>Investigate</v>
      </c>
    </row>
    <row r="6">
      <c r="A6" t="inlineStr">
        <is>
          <t xml:space="preserve">Cost of goods sold</t>
        </is>
      </c>
      <c r="B6" t="inlineStr">
        <is>
          <t xml:space="preserve">Cost</t>
        </is>
      </c>
      <c r="C6" s="4">
        <v>48000</v>
      </c>
      <c r="D6" s="4">
        <v>46500</v>
      </c>
      <c r="E6" s="4">
        <f>D6-C6</f>
        <v>-1500</v>
      </c>
      <c r="F6" s="6">
        <f>IF(C6=0,"n/a",E6/ABS(C6))</f>
        <v>-0.03125</v>
      </c>
      <c r="G6" t="str">
        <f>IF(E6=0,"On budget",IF((B6="Income")=(E6&gt;0),"Favourable","Unfavourable"))</f>
        <v>Favourable</v>
      </c>
      <c r="H6" t="str">
        <f>IF(AND(E6&lt;&gt;0,ABS(E6)&gt;=$C$17,OR(C6=0,ABS(E6)&gt;=$C$18*ABS(C6))),"Investigate","")</f>
        <v/>
      </c>
    </row>
    <row r="7">
      <c r="A7" s="1" t="inlineStr">
        <is>
          <t xml:space="preserve">Gross profit</t>
        </is>
      </c>
      <c r="B7" t="inlineStr">
        <is>
          <t xml:space="preserve">Income</t>
        </is>
      </c>
      <c r="C7" s="5">
        <f>C5-C6</f>
        <v>72000</v>
      </c>
      <c r="D7" s="5">
        <f>D5-D6</f>
        <v>66300</v>
      </c>
      <c r="E7" s="5">
        <f>D7-C7</f>
        <v>-5700</v>
      </c>
      <c r="F7" s="6">
        <f>IF(C7=0,"n/a",E7/ABS(C7))</f>
        <v>-0.079166666667</v>
      </c>
      <c r="G7" t="str">
        <f>IF(E7=0,"On budget",IF((B7="Income")=(E7&gt;0),"Favourable","Unfavourable"))</f>
        <v>Unfavourable</v>
      </c>
      <c r="H7" t="str">
        <f>IF(AND(E7&lt;&gt;0,ABS(E7)&gt;=$C$17,OR(C7=0,ABS(E7)&gt;=$C$18*ABS(C7))),"Investigate","")</f>
        <v>Investigate</v>
      </c>
    </row>
    <row r="8">
      <c r="A8" t="inlineStr">
        <is>
          <t xml:space="preserve">Salaries</t>
        </is>
      </c>
      <c r="B8" t="inlineStr">
        <is>
          <t xml:space="preserve">Cost</t>
        </is>
      </c>
      <c r="C8" s="4">
        <v>38000</v>
      </c>
      <c r="D8" s="4">
        <v>38000</v>
      </c>
      <c r="E8" s="4">
        <f>D8-C8</f>
        <v>0</v>
      </c>
      <c r="F8" s="6">
        <f>IF(C8=0,"n/a",E8/ABS(C8))</f>
        <v>0</v>
      </c>
      <c r="G8" t="str">
        <f>IF(E8=0,"On budget",IF((B8="Income")=(E8&gt;0),"Favourable","Unfavourable"))</f>
        <v>On budget</v>
      </c>
      <c r="H8" t="str">
        <f>IF(AND(E8&lt;&gt;0,ABS(E8)&gt;=$C$17,OR(C8=0,ABS(E8)&gt;=$C$18*ABS(C8))),"Investigate","")</f>
        <v/>
      </c>
    </row>
    <row r="9">
      <c r="A9" t="inlineStr">
        <is>
          <t xml:space="preserve">Marketing</t>
        </is>
      </c>
      <c r="B9" t="inlineStr">
        <is>
          <t xml:space="preserve">Cost</t>
        </is>
      </c>
      <c r="C9" s="4">
        <v>9000</v>
      </c>
      <c r="D9" s="4">
        <v>12150</v>
      </c>
      <c r="E9" s="4">
        <f>D9-C9</f>
        <v>3150</v>
      </c>
      <c r="F9" s="6">
        <f>IF(C9=0,"n/a",E9/ABS(C9))</f>
        <v>0.35</v>
      </c>
      <c r="G9" t="str">
        <f>IF(E9=0,"On budget",IF((B9="Income")=(E9&gt;0),"Favourable","Unfavourable"))</f>
        <v>Unfavourable</v>
      </c>
      <c r="H9" t="str">
        <f>IF(AND(E9&lt;&gt;0,ABS(E9)&gt;=$C$17,OR(C9=0,ABS(E9)&gt;=$C$18*ABS(C9))),"Investigate","")</f>
        <v>Investigate</v>
      </c>
    </row>
    <row r="10">
      <c r="A10" t="inlineStr">
        <is>
          <t xml:space="preserve">Software subscriptions</t>
        </is>
      </c>
      <c r="B10" t="inlineStr">
        <is>
          <t xml:space="preserve">Cost</t>
        </is>
      </c>
      <c r="C10" s="4">
        <v>2400</v>
      </c>
      <c r="D10" s="4">
        <v>2280</v>
      </c>
      <c r="E10" s="4">
        <f>D10-C10</f>
        <v>-120</v>
      </c>
      <c r="F10" s="6">
        <f>IF(C10=0,"n/a",E10/ABS(C10))</f>
        <v>-0.05</v>
      </c>
      <c r="G10" t="str">
        <f>IF(E10=0,"On budget",IF((B10="Income")=(E10&gt;0),"Favourable","Unfavourable"))</f>
        <v>Favourable</v>
      </c>
      <c r="H10" t="str">
        <f>IF(AND(E10&lt;&gt;0,ABS(E10)&gt;=$C$17,OR(C10=0,ABS(E10)&gt;=$C$18*ABS(C10))),"Investigate","")</f>
        <v/>
      </c>
    </row>
    <row r="11">
      <c r="A11" t="inlineStr">
        <is>
          <t xml:space="preserve">Rent</t>
        </is>
      </c>
      <c r="B11" t="inlineStr">
        <is>
          <t xml:space="preserve">Cost</t>
        </is>
      </c>
      <c r="C11" s="4">
        <v>6000</v>
      </c>
      <c r="D11" s="4">
        <v>6000</v>
      </c>
      <c r="E11" s="4">
        <f>D11-C11</f>
        <v>0</v>
      </c>
      <c r="F11" s="6">
        <f>IF(C11=0,"n/a",E11/ABS(C11))</f>
        <v>0</v>
      </c>
      <c r="G11" t="str">
        <f>IF(E11=0,"On budget",IF((B11="Income")=(E11&gt;0),"Favourable","Unfavourable"))</f>
        <v>On budget</v>
      </c>
      <c r="H11" t="str">
        <f>IF(AND(E11&lt;&gt;0,ABS(E11)&gt;=$C$17,OR(C11=0,ABS(E11)&gt;=$C$18*ABS(C11))),"Investigate","")</f>
        <v/>
      </c>
    </row>
    <row r="12">
      <c r="A12" t="inlineStr">
        <is>
          <t xml:space="preserve">Contractors</t>
        </is>
      </c>
      <c r="B12" t="inlineStr">
        <is>
          <t xml:space="preserve">Cost</t>
        </is>
      </c>
      <c r="C12" s="4">
        <v>0</v>
      </c>
      <c r="D12" s="4">
        <v>1750</v>
      </c>
      <c r="E12" s="4">
        <f>D12-C12</f>
        <v>1750</v>
      </c>
      <c r="F12" t="str">
        <f>IF(C12=0,"n/a",E12/ABS(C12))</f>
        <v>n/a</v>
      </c>
      <c r="G12" t="str">
        <f>IF(E12=0,"On budget",IF((B12="Income")=(E12&gt;0),"Favourable","Unfavourable"))</f>
        <v>Unfavourable</v>
      </c>
      <c r="H12" t="str">
        <f>IF(AND(E12&lt;&gt;0,ABS(E12)&gt;=$C$17,OR(C12=0,ABS(E12)&gt;=$C$18*ABS(C12))),"Investigate","")</f>
        <v>Investigate</v>
      </c>
    </row>
    <row r="13">
      <c r="A13" s="1" t="inlineStr">
        <is>
          <t xml:space="preserve">Total operating expenses</t>
        </is>
      </c>
      <c r="B13" t="inlineStr">
        <is>
          <t xml:space="preserve">Cost</t>
        </is>
      </c>
      <c r="C13" s="5">
        <f>SUM(C8:C12)</f>
        <v>55400</v>
      </c>
      <c r="D13" s="5">
        <f>SUM(D8:D12)</f>
        <v>60180</v>
      </c>
      <c r="E13" s="5">
        <f>D13-C13</f>
        <v>4780</v>
      </c>
      <c r="F13" s="6">
        <f>IF(C13=0,"n/a",E13/ABS(C13))</f>
        <v>0.086281588448</v>
      </c>
      <c r="G13" t="str">
        <f>IF(E13=0,"On budget",IF((B13="Income")=(E13&gt;0),"Favourable","Unfavourable"))</f>
        <v>Unfavourable</v>
      </c>
      <c r="H13" t="str">
        <f>IF(AND(E13&lt;&gt;0,ABS(E13)&gt;=$C$17,OR(C13=0,ABS(E13)&gt;=$C$18*ABS(C13))),"Investigate","")</f>
        <v>Investigate</v>
      </c>
    </row>
    <row r="14">
      <c r="A14" s="1" t="inlineStr">
        <is>
          <t xml:space="preserve">Operating profit</t>
        </is>
      </c>
      <c r="B14" t="inlineStr">
        <is>
          <t xml:space="preserve">Income</t>
        </is>
      </c>
      <c r="C14" s="5">
        <f>C7-C13</f>
        <v>16600</v>
      </c>
      <c r="D14" s="5">
        <f>D7-D13</f>
        <v>6120</v>
      </c>
      <c r="E14" s="5">
        <f>D14-C14</f>
        <v>-10480</v>
      </c>
      <c r="F14" s="6">
        <f>IF(C14=0,"n/a",E14/ABS(C14))</f>
        <v>-0.631325301205</v>
      </c>
      <c r="G14" t="str">
        <f>IF(E14=0,"On budget",IF((B14="Income")=(E14&gt;0),"Favourable","Unfavourable"))</f>
        <v>Unfavourable</v>
      </c>
      <c r="H14" t="str">
        <f>IF(AND(E14&lt;&gt;0,ABS(E14)&gt;=$C$17,OR(C14=0,ABS(E14)&gt;=$C$18*ABS(C14))),"Investigate","")</f>
        <v>Investigate</v>
      </c>
    </row>
    <row r="16">
      <c r="A16" s="1" t="inlineStr">
        <is>
          <t xml:space="preserve">Investigation thresholds</t>
        </is>
      </c>
    </row>
    <row r="17">
      <c r="A17" t="inlineStr">
        <is>
          <t xml:space="preserve">Variance of at least ($)</t>
        </is>
      </c>
      <c r="C17" s="4">
        <v>1000</v>
      </c>
    </row>
    <row r="18">
      <c r="A18" t="inlineStr">
        <is>
          <t xml:space="preserve">and at least this share of budget</t>
        </is>
      </c>
      <c r="C18" s="6">
        <v>0.05</v>
      </c>
    </row>
    <row r="20">
      <c r="A20" s="1" t="inlineStr">
        <is>
          <t xml:space="preserve">Flexing cost of goods sold to the revenue actually earned</t>
        </is>
      </c>
    </row>
    <row r="21">
      <c r="A21" t="inlineStr">
        <is>
          <t xml:space="preserve">Cost of goods sold at the budgeted cost ratio, on actual revenue</t>
        </is>
      </c>
      <c r="E21" s="4">
        <f>C6*D5/C5</f>
        <v>45120</v>
      </c>
    </row>
    <row r="22">
      <c r="A22" t="inlineStr">
        <is>
          <t xml:space="preserve">Caused by the revenue level (flexed − budget)</t>
        </is>
      </c>
      <c r="E22" s="4">
        <f>E21-C6</f>
        <v>-2880</v>
      </c>
    </row>
    <row r="23">
      <c r="A23" t="inlineStr">
        <is>
          <t xml:space="preserve">Caused by cost per sale (actual − flexed)</t>
        </is>
      </c>
      <c r="E23" s="4">
        <f>D6-E21</f>
        <v>1380</v>
      </c>
    </row>
    <row r="25">
      <c r="A25" s="3" t="inlineStr">
        <is>
          <t xml:space="preserve">Favourable means the line helped profit: more income, or less cost. A line with no budget has no percentage and shows n/a.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2" customWidth="1"/>
    <col min="2" max="2" width="11" customWidth="1"/>
    <col min="3" max="3" width="12" customWidth="1"/>
    <col min="4" max="4" width="11" customWidth="1"/>
    <col min="5" max="5" width="12" customWidth="1"/>
    <col min="6" max="6" width="15" customWidth="1"/>
    <col min="7" max="7" width="15" customWidth="1"/>
    <col min="8" max="8" width="11" customWidth="1"/>
    <col min="9" max="9" width="11" customWidth="1"/>
    <col min="10" max="10" width="13" customWidth="1"/>
    <col min="11" max="11" width="14" customWidth="1"/>
    <col min="12" max="12" width="13" customWidth="1"/>
    <col min="13" max="13" width="13" customWidth="1"/>
  </cols>
  <sheetData>
    <row r="1">
      <c r="A1" s="2" t="inlineStr">
        <is>
          <t xml:space="preserve">Price volume mix analysis (revenue)</t>
        </is>
      </c>
    </row>
    <row r="2">
      <c r="A2" s="3" t="inlineStr">
        <is>
          <t xml:space="preserve">Replace the example products and figures in columns A to E. Each effect has its own formula; mix is never the remainder.</t>
        </is>
      </c>
    </row>
    <row r="4">
      <c r="A4" s="9" t="inlineStr">
        <is>
          <t xml:space="preserve">Product</t>
        </is>
      </c>
      <c r="B4" s="9" t="inlineStr">
        <is>
          <t xml:space="preserve">Budget qty</t>
        </is>
      </c>
      <c r="C4" s="9" t="inlineStr">
        <is>
          <t xml:space="preserve">Budget price</t>
        </is>
      </c>
      <c r="D4" s="9" t="inlineStr">
        <is>
          <t xml:space="preserve">Actual qty</t>
        </is>
      </c>
      <c r="E4" s="9" t="inlineStr">
        <is>
          <t xml:space="preserve">Actual price</t>
        </is>
      </c>
      <c r="F4" s="9" t="inlineStr">
        <is>
          <t xml:space="preserve">Budget revenue</t>
        </is>
      </c>
      <c r="G4" s="9" t="inlineStr">
        <is>
          <t xml:space="preserve">Actual revenue</t>
        </is>
      </c>
      <c r="H4" s="9" t="inlineStr">
        <is>
          <t xml:space="preserve">Budget mix</t>
        </is>
      </c>
      <c r="I4" s="9" t="inlineStr">
        <is>
          <t xml:space="preserve">Actual mix</t>
        </is>
      </c>
      <c r="J4" s="9" t="inlineStr">
        <is>
          <t xml:space="preserve">Price effect</t>
        </is>
      </c>
      <c r="K4" s="9" t="inlineStr">
        <is>
          <t xml:space="preserve">Volume effect</t>
        </is>
      </c>
      <c r="L4" s="9" t="inlineStr">
        <is>
          <t xml:space="preserve">Mix effect</t>
        </is>
      </c>
      <c r="M4" s="9" t="inlineStr">
        <is>
          <t xml:space="preserve">Check (0.00)</t>
        </is>
      </c>
    </row>
    <row r="5">
      <c r="A5" t="inlineStr">
        <is>
          <t xml:space="preserve">Basic kit</t>
        </is>
      </c>
      <c r="B5" s="7">
        <v>1000</v>
      </c>
      <c r="C5" s="4">
        <v>20</v>
      </c>
      <c r="D5" s="7">
        <v>1000</v>
      </c>
      <c r="E5" s="4">
        <v>21</v>
      </c>
      <c r="F5" s="4">
        <f>B5*C5</f>
        <v>20000</v>
      </c>
      <c r="G5" s="4">
        <f>D5*E5</f>
        <v>21000</v>
      </c>
      <c r="H5" s="6">
        <f>B5/$B$8</f>
        <v>0.5</v>
      </c>
      <c r="I5" s="6">
        <f>D5/$D$8</f>
        <v>0.4</v>
      </c>
      <c r="J5" s="4">
        <f>(E5-C5)*D5</f>
        <v>1000</v>
      </c>
      <c r="K5" s="4">
        <f>($D$8-$B$8)*H5*C5</f>
        <v>5000</v>
      </c>
      <c r="L5" s="4">
        <f>(I5-H5)*$D$8*C5</f>
        <v>-5000</v>
      </c>
      <c r="M5" s="4">
        <f>G5-F5-J5-K5-L5</f>
        <v>0</v>
      </c>
    </row>
    <row r="6">
      <c r="A6" t="inlineStr">
        <is>
          <t xml:space="preserve">Plus kit</t>
        </is>
      </c>
      <c r="B6" s="7">
        <v>600</v>
      </c>
      <c r="C6" s="4">
        <v>35</v>
      </c>
      <c r="D6" s="7">
        <v>1000</v>
      </c>
      <c r="E6" s="4">
        <v>33</v>
      </c>
      <c r="F6" s="4">
        <f>B6*C6</f>
        <v>21000</v>
      </c>
      <c r="G6" s="4">
        <f>D6*E6</f>
        <v>33000</v>
      </c>
      <c r="H6" s="6">
        <f>B6/$B$8</f>
        <v>0.3</v>
      </c>
      <c r="I6" s="6">
        <f>D6/$D$8</f>
        <v>0.4</v>
      </c>
      <c r="J6" s="4">
        <f>(E6-C6)*D6</f>
        <v>-2000</v>
      </c>
      <c r="K6" s="4">
        <f>($D$8-$B$8)*H6*C6</f>
        <v>5250</v>
      </c>
      <c r="L6" s="4">
        <f>(I6-H6)*$D$8*C6</f>
        <v>8750</v>
      </c>
      <c r="M6" s="4">
        <f>G6-F6-J6-K6-L6</f>
        <v>0</v>
      </c>
    </row>
    <row r="7">
      <c r="A7" t="inlineStr">
        <is>
          <t xml:space="preserve">Pro kit</t>
        </is>
      </c>
      <c r="B7" s="7">
        <v>400</v>
      </c>
      <c r="C7" s="4">
        <v>50</v>
      </c>
      <c r="D7" s="7">
        <v>500</v>
      </c>
      <c r="E7" s="4">
        <v>50</v>
      </c>
      <c r="F7" s="4">
        <f>B7*C7</f>
        <v>20000</v>
      </c>
      <c r="G7" s="4">
        <f>D7*E7</f>
        <v>25000</v>
      </c>
      <c r="H7" s="6">
        <f>B7/$B$8</f>
        <v>0.2</v>
      </c>
      <c r="I7" s="6">
        <f>D7/$D$8</f>
        <v>0.2</v>
      </c>
      <c r="J7" s="4">
        <f>(E7-C7)*D7</f>
        <v>0</v>
      </c>
      <c r="K7" s="4">
        <f>($D$8-$B$8)*H7*C7</f>
        <v>5000</v>
      </c>
      <c r="L7" s="4">
        <f>(I7-H7)*$D$8*C7</f>
        <v>0</v>
      </c>
      <c r="M7" s="4">
        <f>G7-F7-J7-K7-L7</f>
        <v>0</v>
      </c>
    </row>
    <row r="8">
      <c r="A8" s="1" t="inlineStr">
        <is>
          <t xml:space="preserve">Total</t>
        </is>
      </c>
      <c r="B8" s="8">
        <f>SUM(B5:B7)</f>
        <v>2000</v>
      </c>
      <c r="D8" s="8">
        <f>SUM(D5:D7)</f>
        <v>2500</v>
      </c>
      <c r="F8" s="5">
        <f>SUM(F5:F7)</f>
        <v>61000</v>
      </c>
      <c r="G8" s="5">
        <f>SUM(G5:G7)</f>
        <v>79000</v>
      </c>
      <c r="J8" s="5">
        <f>SUM(J5:J7)</f>
        <v>-1000</v>
      </c>
      <c r="K8" s="5">
        <f>SUM(K5:K7)</f>
        <v>15250</v>
      </c>
      <c r="L8" s="5">
        <f>SUM(L5:L7)</f>
        <v>3750</v>
      </c>
    </row>
    <row r="10">
      <c r="A10" t="inlineStr">
        <is>
          <t xml:space="preserve">Revenue movement (actual − budget)</t>
        </is>
      </c>
      <c r="G10" s="4">
        <f>G8-F8</f>
        <v>18000</v>
      </c>
    </row>
    <row r="11">
      <c r="A11" t="inlineStr">
        <is>
          <t xml:space="preserve">Price + volume + mix</t>
        </is>
      </c>
      <c r="G11" s="4">
        <f>J8+K8+L8</f>
        <v>18000</v>
      </c>
    </row>
    <row r="12">
      <c r="A12" t="inlineStr">
        <is>
          <t xml:space="preserve">Left over (should be 0.00; anything else is rounding or an error)</t>
        </is>
      </c>
      <c r="G12" s="4">
        <f>G10-G11</f>
        <v>0</v>
      </c>
    </row>
    <row r="14">
      <c r="A14" s="3" t="inlineStr">
        <is>
          <t xml:space="preserve">Add a product by inserting a row above Total and copying the formulas down. A product sold in only one period has no price or mix to compare: show its revenue as its own line.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2" t="inlineStr">
        <is>
          <t xml:space="preserve">How to use this template</t>
        </is>
      </c>
    </row>
    <row r="3">
      <c r="A3" s="1" t="inlineStr">
        <is>
          <t xml:space="preserve">Budget vs Actual tab</t>
        </is>
      </c>
    </row>
    <row r="4">
      <c r="A4" t="inlineStr">
        <is>
          <t xml:space="preserve">1. Enter each line's budget in column C and actual in column D for the same period.</t>
        </is>
      </c>
    </row>
    <row r="5">
      <c r="A5" t="inlineStr">
        <is>
          <t xml:space="preserve">2. Type is Income (more is better) or Cost (less is better). It decides favourable or unfavourable.</t>
        </is>
      </c>
    </row>
    <row r="6">
      <c r="A6" t="inlineStr">
        <is>
          <t xml:space="preserve">3. Variance is actual minus budget. Variance % is the variance divided by the absolute budget.</t>
        </is>
      </c>
    </row>
    <row r="7">
      <c r="A7" t="inlineStr">
        <is>
          <t xml:space="preserve">4. Set the two investigation thresholds in C17 and C18. A line is flagged when both are met.</t>
        </is>
      </c>
    </row>
    <row r="8">
      <c r="A8" t="inlineStr">
        <is>
          <t xml:space="preserve">5. Rows 21 to 23 split the cost of goods sold variance into the part caused by the revenue level and the part caused by cost per sale.</t>
        </is>
      </c>
    </row>
    <row r="10">
      <c r="A10" s="1" t="inlineStr">
        <is>
          <t xml:space="preserve">Price Volume Mix tab</t>
        </is>
      </c>
    </row>
    <row r="11">
      <c r="A11" t="inlineStr">
        <is>
          <t xml:space="preserve">1. One row per product: budget and actual quantity and price.</t>
        </is>
      </c>
    </row>
    <row r="12">
      <c r="A12" t="inlineStr">
        <is>
          <t xml:space="preserve">2. Price effect = (actual price − budget price) × actual quantity.</t>
        </is>
      </c>
    </row>
    <row r="13">
      <c r="A13" t="inlineStr">
        <is>
          <t xml:space="preserve">3. Volume effect = (total actual qty − total budget qty) × budget mix × budget price.</t>
        </is>
      </c>
    </row>
    <row r="14">
      <c r="A14" t="inlineStr">
        <is>
          <t xml:space="preserve">4. Mix effect = (actual mix − budget mix) × total actual qty × budget price.</t>
        </is>
      </c>
    </row>
    <row r="15">
      <c r="A15" t="inlineStr">
        <is>
          <t xml:space="preserve">5. The three effects must add up to the revenue movement. The Left over line shows anything they do not explain.</t>
        </is>
      </c>
    </row>
    <row r="17">
      <c r="A17" t="inlineStr">
        <is>
          <t xml:space="preserve">Illustrative figures. General information, not accounting advice. Valcenra, valcenra.com.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Variance analysis template</dc:title>
  <dc:creator>Valcenra</dc:creator>
</cp:coreProperties>
</file>